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00" windowHeight="6810" tabRatio="614" activeTab="0"/>
  </bookViews>
  <sheets>
    <sheet name="BS and PL" sheetId="1" r:id="rId1"/>
    <sheet name="Sheet4" sheetId="2" r:id="rId2"/>
    <sheet name="Sheet5" sheetId="3" r:id="rId3"/>
    <sheet name="Sheet6" sheetId="4" r:id="rId4"/>
    <sheet name="Sheet7" sheetId="5" r:id="rId5"/>
    <sheet name="Sheet8" sheetId="6" r:id="rId6"/>
    <sheet name="Sheet9" sheetId="7" r:id="rId7"/>
    <sheet name="Sheet10" sheetId="8" r:id="rId8"/>
    <sheet name="Sheet11" sheetId="9" r:id="rId9"/>
    <sheet name="Sheet12" sheetId="10" r:id="rId10"/>
    <sheet name="Sheet13" sheetId="11" r:id="rId11"/>
    <sheet name="Sheet14" sheetId="12" r:id="rId12"/>
    <sheet name="Sheet15" sheetId="13" r:id="rId13"/>
    <sheet name="Sheet16" sheetId="14" r:id="rId14"/>
    <sheet name="Sheet17" sheetId="15" r:id="rId15"/>
    <sheet name="Sheet18" sheetId="16" r:id="rId16"/>
    <sheet name="Sheet19" sheetId="17" r:id="rId17"/>
    <sheet name="Sheet20" sheetId="18" r:id="rId18"/>
    <sheet name="Sheet21" sheetId="19" r:id="rId19"/>
  </sheets>
  <definedNames/>
  <calcPr fullCalcOnLoad="1"/>
</workbook>
</file>

<file path=xl/sharedStrings.xml><?xml version="1.0" encoding="utf-8"?>
<sst xmlns="http://schemas.openxmlformats.org/spreadsheetml/2006/main" count="166" uniqueCount="146">
  <si>
    <t>I</t>
  </si>
  <si>
    <t>II</t>
  </si>
  <si>
    <t>III</t>
  </si>
  <si>
    <t>IV</t>
  </si>
  <si>
    <t>V</t>
  </si>
  <si>
    <t>No.</t>
  </si>
  <si>
    <t>Items</t>
  </si>
  <si>
    <t>Short-term investments</t>
  </si>
  <si>
    <t>Accounts receivable</t>
  </si>
  <si>
    <t>Other current assets</t>
  </si>
  <si>
    <t>Others</t>
  </si>
  <si>
    <t>Long-term financial investments</t>
  </si>
  <si>
    <t>TOTAL ASSETS</t>
  </si>
  <si>
    <t>Current liabilities</t>
  </si>
  <si>
    <t>Long-term liabilities</t>
  </si>
  <si>
    <t>Deduction</t>
  </si>
  <si>
    <t>Other income</t>
  </si>
  <si>
    <t>Other expenses</t>
  </si>
  <si>
    <t>Income tax payable</t>
  </si>
  <si>
    <t>TOTAL RESOURCES</t>
  </si>
  <si>
    <t>Descriptions</t>
  </si>
  <si>
    <t>Selling expenses</t>
  </si>
  <si>
    <t>Earning per share</t>
  </si>
  <si>
    <t>Dividend</t>
  </si>
  <si>
    <t>Inventory</t>
  </si>
  <si>
    <t>Fixed Assets</t>
  </si>
  <si>
    <t>Long-term receivables</t>
  </si>
  <si>
    <t>Owners' Equity</t>
  </si>
  <si>
    <t>Other resources and funds</t>
  </si>
  <si>
    <t>Investment property</t>
  </si>
  <si>
    <t>Gross sales of merchandise and services</t>
  </si>
  <si>
    <t>Net sales of merchandise and services</t>
  </si>
  <si>
    <t>Cost of goods sold</t>
  </si>
  <si>
    <t xml:space="preserve">Gross profit from sale of merchandise and services  </t>
  </si>
  <si>
    <t>Financial income</t>
  </si>
  <si>
    <t>Financial expenses</t>
  </si>
  <si>
    <t>General and administration expenses</t>
  </si>
  <si>
    <t>Operating profit (loss)</t>
  </si>
  <si>
    <t>Profit (loss) from other activities</t>
  </si>
  <si>
    <t>Accounting profit (loss) before tax</t>
  </si>
  <si>
    <t>Net profit (loss) after tax</t>
  </si>
  <si>
    <t>Minority interest</t>
  </si>
  <si>
    <t>Goodwill</t>
  </si>
  <si>
    <t>Cash and cash equivalents</t>
  </si>
  <si>
    <t>Asssociate company</t>
  </si>
  <si>
    <t>Form B 01 – DN</t>
  </si>
  <si>
    <t>ASSETS</t>
  </si>
  <si>
    <t>A</t>
  </si>
  <si>
    <t>B</t>
  </si>
  <si>
    <t>Tangible fixed assets</t>
  </si>
  <si>
    <t>Finance lease assets</t>
  </si>
  <si>
    <t>Intangible fixed assets</t>
  </si>
  <si>
    <t>Construction in progress</t>
  </si>
  <si>
    <t>RESOURCES</t>
  </si>
  <si>
    <t>C</t>
  </si>
  <si>
    <t>Business capital</t>
  </si>
  <si>
    <t>Share premium</t>
  </si>
  <si>
    <t>Treasury stock</t>
  </si>
  <si>
    <t>Foreign exchange differences</t>
  </si>
  <si>
    <t>Retained earnings</t>
  </si>
  <si>
    <t>Bonus and welfare fund</t>
  </si>
  <si>
    <t>CURRENT ASSETS</t>
  </si>
  <si>
    <t>FIXED ASSETS</t>
  </si>
  <si>
    <t>VI</t>
  </si>
  <si>
    <t>LIABILITIES</t>
  </si>
  <si>
    <t>OWNERS' EQUITY</t>
  </si>
  <si>
    <t>MINORITY INTEREST</t>
  </si>
  <si>
    <t xml:space="preserve">  - Interest expenses</t>
  </si>
  <si>
    <t>Cash equivalents</t>
  </si>
  <si>
    <t xml:space="preserve">Cash </t>
  </si>
  <si>
    <t>Allowance for short-term investment</t>
  </si>
  <si>
    <t>Internal receivables</t>
  </si>
  <si>
    <t>Other receivables</t>
  </si>
  <si>
    <t xml:space="preserve">Advanced payments to suppliers </t>
  </si>
  <si>
    <t>Receivables from customers</t>
  </si>
  <si>
    <t xml:space="preserve">Allowance for incollectible anccounts </t>
  </si>
  <si>
    <t>Allowance for inventories</t>
  </si>
  <si>
    <t>Short-term prepaid expenses</t>
  </si>
  <si>
    <t>Deductible VAT</t>
  </si>
  <si>
    <t>Taxes and receivables from the State</t>
  </si>
  <si>
    <t>Receivables from subsidiaries</t>
  </si>
  <si>
    <t>Long-term receivables from customers</t>
  </si>
  <si>
    <t>Long-term internal receivables</t>
  </si>
  <si>
    <t>Other long-term receivables</t>
  </si>
  <si>
    <t>Allowance for long-term receivables</t>
  </si>
  <si>
    <t xml:space="preserve">   - Historical cost</t>
  </si>
  <si>
    <t xml:space="preserve">   - Accumulated Depreciation</t>
  </si>
  <si>
    <t xml:space="preserve">   - Accumulated Amortization</t>
  </si>
  <si>
    <t xml:space="preserve">   - Accumulated Depreciation of Finance lease</t>
  </si>
  <si>
    <t xml:space="preserve">   - Accumulated Depreciation of Investment property</t>
  </si>
  <si>
    <t>Investment in Subsidiaries</t>
  </si>
  <si>
    <t>Investment in Joint Ventures</t>
  </si>
  <si>
    <t>Other Long-term Investments</t>
  </si>
  <si>
    <t>Allowance for Long-term Investments</t>
  </si>
  <si>
    <t>Long-term Prepaid Expenses</t>
  </si>
  <si>
    <t>Deferred Tax Assets</t>
  </si>
  <si>
    <t>Other long-term assets</t>
  </si>
  <si>
    <t>Short Term Borrowing</t>
  </si>
  <si>
    <t>Accounts Payable</t>
  </si>
  <si>
    <t>Internal Payables</t>
  </si>
  <si>
    <t>Employee Payables</t>
  </si>
  <si>
    <t>Accural Expenses/ Expense Payables</t>
  </si>
  <si>
    <t>Payment Based on Stages of Construction Contract Schedules</t>
  </si>
  <si>
    <t>Receivables Based on Stages of Construction Contract Schedules</t>
  </si>
  <si>
    <t>Other Payables</t>
  </si>
  <si>
    <t>Tax Payables &amp; Payables to Government</t>
  </si>
  <si>
    <t>Advanced payments from buyers</t>
  </si>
  <si>
    <t>Allowance for payables</t>
  </si>
  <si>
    <t>Long-term borrowing and debt</t>
  </si>
  <si>
    <t>Allowance for job loss</t>
  </si>
  <si>
    <t>Deferred Tax Liabilities</t>
  </si>
  <si>
    <t>Long-term Internal Payables</t>
  </si>
  <si>
    <t>Provision for long-term payables</t>
  </si>
  <si>
    <t>Other long-term payables</t>
  </si>
  <si>
    <t>Long-term Accounts Payable</t>
  </si>
  <si>
    <t>Other capital</t>
  </si>
  <si>
    <t>Revaluation differences on Assets</t>
  </si>
  <si>
    <t>Investment &amp; Development Fund</t>
  </si>
  <si>
    <t>Finance Reserve Fund</t>
  </si>
  <si>
    <t>Other Funds belonging to Equity</t>
  </si>
  <si>
    <t>Basic Construction Capital</t>
  </si>
  <si>
    <t>Government sources</t>
  </si>
  <si>
    <t>Government Sources Transferred to Fixed Assets</t>
  </si>
  <si>
    <t>Science and Technology Development Fund</t>
  </si>
  <si>
    <t>Unrealized revenue</t>
  </si>
  <si>
    <t xml:space="preserve">Deferred income tax </t>
  </si>
  <si>
    <t>These figures are submitted to the Hanoi Stock Exchange by the Company</t>
  </si>
  <si>
    <t>Held - to - maturity investment</t>
  </si>
  <si>
    <t>Receivables from short-term lending</t>
  </si>
  <si>
    <t>Shortage of assets awaiting resolution</t>
  </si>
  <si>
    <t>Long-term prepaid expenses to sellers</t>
  </si>
  <si>
    <t>Receivables from long-term lending</t>
  </si>
  <si>
    <t>Short-term unrealized turnover</t>
  </si>
  <si>
    <t>Short-term borrowings and loans from finance lease</t>
  </si>
  <si>
    <t>Long-term advance payments from buyers</t>
  </si>
  <si>
    <t>Profit after tax of holding companies</t>
  </si>
  <si>
    <t>Profit after tax of uncontrolled shareholders</t>
  </si>
  <si>
    <t xml:space="preserve">Interest of uncontrolled shareholders </t>
  </si>
  <si>
    <t xml:space="preserve">FINANCIAL STATEMENT - REVIEWED.2015 (consolidated)
</t>
  </si>
  <si>
    <t>I. BALANCE SHEET (as of 30/06/2015)</t>
  </si>
  <si>
    <t>Closing Balance 
(30/06/2015)</t>
  </si>
  <si>
    <t>Opening Balance
(01/01/2015)</t>
  </si>
  <si>
    <t xml:space="preserve"> II. INCOME STATEMENT (First 6 months 2015)</t>
  </si>
  <si>
    <t>First 6 months 2015</t>
  </si>
  <si>
    <t>First 6 months 2014</t>
  </si>
  <si>
    <t>Company:  Southern Airports Services Joint Stock Company (SAS)</t>
  </si>
</sst>
</file>

<file path=xl/styles.xml><?xml version="1.0" encoding="utf-8"?>
<styleSheet xmlns="http://schemas.openxmlformats.org/spreadsheetml/2006/main">
  <numFmts count="5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\&quot;#,##0;&quot;\&quot;\-#,##0"/>
    <numFmt numFmtId="173" formatCode="&quot;\&quot;#,##0;[Red]&quot;\&quot;\-#,##0"/>
    <numFmt numFmtId="174" formatCode="&quot;\&quot;#,##0.00;&quot;\&quot;\-#,##0.00"/>
    <numFmt numFmtId="175" formatCode="&quot;\&quot;#,##0.00;[Red]&quot;\&quot;\-#,##0.00"/>
    <numFmt numFmtId="176" formatCode="_ &quot;\&quot;* #,##0_ ;_ &quot;\&quot;* \-#,##0_ ;_ &quot;\&quot;* &quot;-&quot;_ ;_ @_ "/>
    <numFmt numFmtId="177" formatCode="_ * #,##0_ ;_ * \-#,##0_ ;_ * &quot;-&quot;_ ;_ @_ "/>
    <numFmt numFmtId="178" formatCode="_ &quot;\&quot;* #,##0.00_ ;_ &quot;\&quot;* \-#,##0.00_ ;_ &quot;\&quot;* &quot;-&quot;??_ ;_ @_ "/>
    <numFmt numFmtId="179" formatCode="_ * #,##0.00_ ;_ * \-#,##0.00_ ;_ * &quot;-&quot;??_ ;_ @_ 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&quot;$&quot;\ #,##0;\-&quot;$&quot;\ #,##0"/>
    <numFmt numFmtId="185" formatCode="&quot;$&quot;\ #,##0;[Red]\-&quot;$&quot;\ #,##0"/>
    <numFmt numFmtId="186" formatCode="&quot;$&quot;\ #,##0.00;\-&quot;$&quot;\ #,##0.00"/>
    <numFmt numFmtId="187" formatCode="&quot;$&quot;\ #,##0.00;[Red]\-&quot;$&quot;\ #,##0.00"/>
    <numFmt numFmtId="188" formatCode="_-&quot;$&quot;\ * #,##0_-;\-&quot;$&quot;\ * #,##0_-;_-&quot;$&quot;\ * &quot;-&quot;_-;_-@_-"/>
    <numFmt numFmtId="189" formatCode="_-* #,##0_-;\-* #,##0_-;_-* &quot;-&quot;_-;_-@_-"/>
    <numFmt numFmtId="190" formatCode="_-&quot;$&quot;\ * #,##0.00_-;\-&quot;$&quot;\ * #,##0.00_-;_-&quot;$&quot;\ * &quot;-&quot;??_-;_-@_-"/>
    <numFmt numFmtId="191" formatCode="_-* #,##0.00_-;\-* #,##0.00_-;_-* &quot;-&quot;??_-;_-@_-"/>
    <numFmt numFmtId="192" formatCode="_(* #,##0.0_);_(* \(#,##0.0\);_(* &quot;-&quot;??_);_(@_)"/>
    <numFmt numFmtId="193" formatCode="_(* #,##0_);_(* \(#,##0\);_(* &quot;-&quot;??_);_(@_)"/>
    <numFmt numFmtId="194" formatCode="_(* #,##0.000_);_(* \(#,##0.000\);_(* &quot;-&quot;??_);_(@_)"/>
    <numFmt numFmtId="195" formatCode="_(* #,##0.0_);_(* \(#,##0.0\);_(* &quot;-&quot;?_);_(@_)"/>
    <numFmt numFmtId="196" formatCode="0.00000000"/>
    <numFmt numFmtId="197" formatCode="0.0000000"/>
    <numFmt numFmtId="198" formatCode="0.000000"/>
    <numFmt numFmtId="199" formatCode="0.00000"/>
    <numFmt numFmtId="200" formatCode="0.0000"/>
    <numFmt numFmtId="201" formatCode="0.000"/>
    <numFmt numFmtId="202" formatCode="0.0000000000"/>
    <numFmt numFmtId="203" formatCode="0.00000000000"/>
    <numFmt numFmtId="204" formatCode="0.000000000"/>
    <numFmt numFmtId="205" formatCode="0.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_(* #,##0.0000_);_(* \(#,##0.0000\);_(* &quot;-&quot;??_);_(@_)"/>
    <numFmt numFmtId="211" formatCode="#,##0.0"/>
    <numFmt numFmtId="212" formatCode="#,##0.000"/>
    <numFmt numFmtId="213" formatCode="[$-409]dddd\,\ mmmm\ dd\,\ yyyy"/>
    <numFmt numFmtId="214" formatCode="[$-409]h:mm:ss\ AM/PM"/>
  </numFmts>
  <fonts count="53">
    <font>
      <sz val="12"/>
      <name val=".VnTime"/>
      <family val="2"/>
    </font>
    <font>
      <b/>
      <sz val="14"/>
      <color indexed="12"/>
      <name val="Times New Roman"/>
      <family val="1"/>
    </font>
    <font>
      <u val="single"/>
      <sz val="12"/>
      <color indexed="12"/>
      <name val=".VnTime"/>
      <family val="2"/>
    </font>
    <font>
      <u val="single"/>
      <sz val="12"/>
      <color indexed="36"/>
      <name val=".VnTime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2"/>
      <color indexed="12"/>
      <name val="Times New Roman"/>
      <family val="1"/>
    </font>
    <font>
      <sz val="12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193" fontId="5" fillId="0" borderId="0" xfId="41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8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9" fillId="0" borderId="0" xfId="0" applyFont="1" applyBorder="1" applyAlignment="1">
      <alignment horizontal="justify" vertical="top" wrapText="1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4" fillId="0" borderId="10" xfId="0" applyFont="1" applyBorder="1" applyAlignment="1">
      <alignment horizontal="justify" vertical="top" wrapText="1"/>
    </xf>
    <xf numFmtId="0" fontId="12" fillId="0" borderId="10" xfId="0" applyFont="1" applyFill="1" applyBorder="1" applyAlignment="1">
      <alignment horizontal="left" vertical="center"/>
    </xf>
    <xf numFmtId="193" fontId="12" fillId="0" borderId="10" xfId="41" applyNumberFormat="1" applyFont="1" applyBorder="1" applyAlignment="1">
      <alignment horizontal="left" vertical="center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wrapText="1"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171" fontId="16" fillId="0" borderId="10" xfId="41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7" fillId="0" borderId="0" xfId="0" applyFont="1" applyAlignment="1">
      <alignment vertical="center"/>
    </xf>
    <xf numFmtId="193" fontId="16" fillId="0" borderId="11" xfId="41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193" fontId="5" fillId="0" borderId="0" xfId="41" applyNumberFormat="1" applyFont="1" applyFill="1" applyAlignment="1">
      <alignment vertical="center"/>
    </xf>
    <xf numFmtId="193" fontId="6" fillId="0" borderId="0" xfId="41" applyNumberFormat="1" applyFont="1" applyFill="1" applyAlignment="1">
      <alignment horizontal="center" vertical="center" wrapText="1"/>
    </xf>
    <xf numFmtId="3" fontId="12" fillId="0" borderId="10" xfId="41" applyNumberFormat="1" applyFont="1" applyFill="1" applyBorder="1" applyAlignment="1">
      <alignment horizontal="right"/>
    </xf>
    <xf numFmtId="3" fontId="13" fillId="0" borderId="10" xfId="41" applyNumberFormat="1" applyFont="1" applyFill="1" applyBorder="1" applyAlignment="1">
      <alignment horizontal="right"/>
    </xf>
    <xf numFmtId="3" fontId="12" fillId="0" borderId="10" xfId="41" applyNumberFormat="1" applyFont="1" applyFill="1" applyBorder="1" applyAlignment="1">
      <alignment horizontal="right" vertical="center"/>
    </xf>
    <xf numFmtId="3" fontId="13" fillId="0" borderId="10" xfId="41" applyNumberFormat="1" applyFont="1" applyFill="1" applyBorder="1" applyAlignment="1">
      <alignment horizontal="right" vertical="center"/>
    </xf>
    <xf numFmtId="3" fontId="13" fillId="0" borderId="10" xfId="41" applyNumberFormat="1" applyFont="1" applyFill="1" applyBorder="1" applyAlignment="1">
      <alignment vertical="center"/>
    </xf>
    <xf numFmtId="3" fontId="12" fillId="0" borderId="10" xfId="41" applyNumberFormat="1" applyFont="1" applyFill="1" applyBorder="1" applyAlignment="1">
      <alignment vertical="center"/>
    </xf>
    <xf numFmtId="37" fontId="12" fillId="0" borderId="10" xfId="41" applyNumberFormat="1" applyFont="1" applyFill="1" applyBorder="1" applyAlignment="1">
      <alignment horizontal="right"/>
    </xf>
    <xf numFmtId="37" fontId="13" fillId="0" borderId="10" xfId="41" applyNumberFormat="1" applyFont="1" applyFill="1" applyBorder="1" applyAlignment="1">
      <alignment horizontal="right"/>
    </xf>
    <xf numFmtId="37" fontId="12" fillId="0" borderId="10" xfId="41" applyNumberFormat="1" applyFont="1" applyFill="1" applyBorder="1" applyAlignment="1">
      <alignment horizontal="right" vertical="center"/>
    </xf>
    <xf numFmtId="37" fontId="13" fillId="0" borderId="10" xfId="41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horizontal="center" vertical="center" wrapText="1"/>
    </xf>
    <xf numFmtId="37" fontId="15" fillId="0" borderId="10" xfId="41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8"/>
  <sheetViews>
    <sheetView tabSelected="1" zoomScalePageLayoutView="0" workbookViewId="0" topLeftCell="A1">
      <selection activeCell="B6" sqref="B6"/>
    </sheetView>
  </sheetViews>
  <sheetFormatPr defaultColWidth="9" defaultRowHeight="15"/>
  <cols>
    <col min="1" max="1" width="4.3984375" style="13" customWidth="1"/>
    <col min="2" max="2" width="51" style="2" customWidth="1"/>
    <col min="3" max="3" width="17.3984375" style="42" customWidth="1"/>
    <col min="4" max="4" width="16" style="42" customWidth="1"/>
    <col min="5" max="16384" width="9" style="3" customWidth="1"/>
  </cols>
  <sheetData>
    <row r="1" ht="15">
      <c r="A1" s="1" t="s">
        <v>45</v>
      </c>
    </row>
    <row r="2" spans="1:4" ht="18.75" customHeight="1">
      <c r="A2" s="34"/>
      <c r="B2" s="34"/>
      <c r="C2" s="34"/>
      <c r="D2" s="34"/>
    </row>
    <row r="3" spans="1:4" ht="18.75" customHeight="1">
      <c r="A3" s="34" t="s">
        <v>126</v>
      </c>
      <c r="B3" s="34"/>
      <c r="C3" s="34"/>
      <c r="D3" s="34"/>
    </row>
    <row r="4" spans="1:4" ht="15">
      <c r="A4" s="4"/>
      <c r="B4" s="4"/>
      <c r="C4" s="43"/>
      <c r="D4" s="43"/>
    </row>
    <row r="5" spans="1:4" ht="18.75">
      <c r="A5" s="37" t="s">
        <v>145</v>
      </c>
      <c r="B5" s="37"/>
      <c r="C5" s="37"/>
      <c r="D5" s="37"/>
    </row>
    <row r="6" ht="15">
      <c r="A6" s="5"/>
    </row>
    <row r="7" spans="1:5" ht="15.75" customHeight="1">
      <c r="A7" s="39" t="s">
        <v>138</v>
      </c>
      <c r="B7" s="39"/>
      <c r="C7" s="39"/>
      <c r="D7" s="39"/>
      <c r="E7" s="1"/>
    </row>
    <row r="8" spans="1:4" ht="15.75" customHeight="1">
      <c r="A8" s="40" t="s">
        <v>139</v>
      </c>
      <c r="B8" s="40"/>
      <c r="C8" s="40"/>
      <c r="D8" s="40"/>
    </row>
    <row r="9" spans="1:5" ht="15">
      <c r="A9" s="38"/>
      <c r="B9" s="38"/>
      <c r="C9" s="38"/>
      <c r="D9" s="38"/>
      <c r="E9" s="1"/>
    </row>
    <row r="10" spans="1:4" s="6" customFormat="1" ht="48.75" customHeight="1">
      <c r="A10" s="24" t="s">
        <v>5</v>
      </c>
      <c r="B10" s="25" t="s">
        <v>6</v>
      </c>
      <c r="C10" s="32" t="s">
        <v>140</v>
      </c>
      <c r="D10" s="32" t="s">
        <v>141</v>
      </c>
    </row>
    <row r="11" spans="1:4" s="6" customFormat="1" ht="24.75" customHeight="1">
      <c r="A11" s="41" t="s">
        <v>46</v>
      </c>
      <c r="B11" s="41"/>
      <c r="C11" s="41"/>
      <c r="D11" s="41"/>
    </row>
    <row r="12" spans="1:4" s="1" customFormat="1" ht="14.25">
      <c r="A12" s="26" t="s">
        <v>47</v>
      </c>
      <c r="B12" s="14" t="s">
        <v>61</v>
      </c>
      <c r="C12" s="44">
        <f>C13+C16+C20+C29+C32</f>
        <v>902920636788</v>
      </c>
      <c r="D12" s="44">
        <f>D13+D16+D20+D29+D32</f>
        <v>914432080031</v>
      </c>
    </row>
    <row r="13" spans="1:4" s="1" customFormat="1" ht="14.25">
      <c r="A13" s="26" t="s">
        <v>0</v>
      </c>
      <c r="B13" s="15" t="s">
        <v>43</v>
      </c>
      <c r="C13" s="44">
        <f>SUM(C14:C15)</f>
        <v>408278374860</v>
      </c>
      <c r="D13" s="44">
        <f>SUM(D14:D15)</f>
        <v>416281735015</v>
      </c>
    </row>
    <row r="14" spans="1:4" ht="15">
      <c r="A14" s="27">
        <v>1</v>
      </c>
      <c r="B14" s="16" t="s">
        <v>69</v>
      </c>
      <c r="C14" s="45">
        <v>141278374860</v>
      </c>
      <c r="D14" s="45">
        <v>127746978070</v>
      </c>
    </row>
    <row r="15" spans="1:4" ht="15">
      <c r="A15" s="27">
        <v>2</v>
      </c>
      <c r="B15" s="16" t="s">
        <v>68</v>
      </c>
      <c r="C15" s="45">
        <v>267000000000</v>
      </c>
      <c r="D15" s="45">
        <v>288534756945</v>
      </c>
    </row>
    <row r="16" spans="1:4" s="1" customFormat="1" ht="14.25">
      <c r="A16" s="26" t="s">
        <v>1</v>
      </c>
      <c r="B16" s="15" t="s">
        <v>7</v>
      </c>
      <c r="C16" s="44">
        <f>SUM(C17:C19)</f>
        <v>96851577500</v>
      </c>
      <c r="D16" s="44">
        <f>SUM(D17:D19)</f>
        <v>86851577500</v>
      </c>
    </row>
    <row r="17" spans="1:4" ht="15">
      <c r="A17" s="27">
        <v>1</v>
      </c>
      <c r="B17" s="16" t="s">
        <v>7</v>
      </c>
      <c r="C17" s="45">
        <v>28851577500</v>
      </c>
      <c r="D17" s="45">
        <v>28851577500</v>
      </c>
    </row>
    <row r="18" spans="1:4" ht="15">
      <c r="A18" s="27"/>
      <c r="B18" s="33" t="s">
        <v>127</v>
      </c>
      <c r="C18" s="45">
        <v>68000000000</v>
      </c>
      <c r="D18" s="45">
        <v>58000000000</v>
      </c>
    </row>
    <row r="19" spans="1:4" ht="15">
      <c r="A19" s="27">
        <v>2</v>
      </c>
      <c r="B19" s="16" t="s">
        <v>70</v>
      </c>
      <c r="C19" s="45"/>
      <c r="D19" s="45"/>
    </row>
    <row r="20" spans="1:4" s="1" customFormat="1" ht="14.25">
      <c r="A20" s="26" t="s">
        <v>2</v>
      </c>
      <c r="B20" s="15" t="s">
        <v>8</v>
      </c>
      <c r="C20" s="46">
        <f>SUM(C21:C28)</f>
        <v>178575901980</v>
      </c>
      <c r="D20" s="46">
        <f>SUM(D21:D28)</f>
        <v>162105515703</v>
      </c>
    </row>
    <row r="21" spans="1:4" ht="15">
      <c r="A21" s="27">
        <v>1</v>
      </c>
      <c r="B21" s="16" t="s">
        <v>74</v>
      </c>
      <c r="C21" s="47">
        <v>89893500483</v>
      </c>
      <c r="D21" s="47">
        <v>91835282557</v>
      </c>
    </row>
    <row r="22" spans="1:4" ht="15">
      <c r="A22" s="27">
        <v>2</v>
      </c>
      <c r="B22" s="16" t="s">
        <v>73</v>
      </c>
      <c r="C22" s="47">
        <v>21466247108</v>
      </c>
      <c r="D22" s="47">
        <v>16809182762</v>
      </c>
    </row>
    <row r="23" spans="1:4" ht="15">
      <c r="A23" s="27">
        <v>3</v>
      </c>
      <c r="B23" s="16" t="s">
        <v>71</v>
      </c>
      <c r="C23" s="47"/>
      <c r="D23" s="47"/>
    </row>
    <row r="24" spans="1:4" ht="15">
      <c r="A24" s="27"/>
      <c r="B24" s="33" t="s">
        <v>128</v>
      </c>
      <c r="C24" s="47">
        <v>4100000000</v>
      </c>
      <c r="D24" s="47"/>
    </row>
    <row r="25" spans="1:4" ht="16.5" customHeight="1">
      <c r="A25" s="27">
        <v>4</v>
      </c>
      <c r="B25" s="16" t="s">
        <v>103</v>
      </c>
      <c r="C25" s="47"/>
      <c r="D25" s="47"/>
    </row>
    <row r="26" spans="1:4" ht="15">
      <c r="A26" s="27">
        <v>5</v>
      </c>
      <c r="B26" s="16" t="s">
        <v>72</v>
      </c>
      <c r="C26" s="47">
        <v>63115167711</v>
      </c>
      <c r="D26" s="47">
        <v>53460063706</v>
      </c>
    </row>
    <row r="27" spans="1:4" ht="15">
      <c r="A27" s="27"/>
      <c r="B27" s="33" t="s">
        <v>129</v>
      </c>
      <c r="C27" s="47">
        <v>986678</v>
      </c>
      <c r="D27" s="47">
        <v>986678</v>
      </c>
    </row>
    <row r="28" spans="1:4" ht="16.5" customHeight="1">
      <c r="A28" s="27">
        <v>6</v>
      </c>
      <c r="B28" s="16" t="s">
        <v>75</v>
      </c>
      <c r="C28" s="47"/>
      <c r="D28" s="47"/>
    </row>
    <row r="29" spans="1:4" s="1" customFormat="1" ht="14.25">
      <c r="A29" s="26" t="s">
        <v>3</v>
      </c>
      <c r="B29" s="15" t="s">
        <v>24</v>
      </c>
      <c r="C29" s="44">
        <f>SUM(C30:C31)</f>
        <v>200318772655</v>
      </c>
      <c r="D29" s="44">
        <f>SUM(D30:D31)</f>
        <v>223450617261</v>
      </c>
    </row>
    <row r="30" spans="1:4" ht="15">
      <c r="A30" s="27">
        <v>1</v>
      </c>
      <c r="B30" s="16" t="s">
        <v>24</v>
      </c>
      <c r="C30" s="45">
        <v>200318772655</v>
      </c>
      <c r="D30" s="45">
        <v>223450617261</v>
      </c>
    </row>
    <row r="31" spans="1:4" ht="15">
      <c r="A31" s="27">
        <v>2</v>
      </c>
      <c r="B31" s="16" t="s">
        <v>76</v>
      </c>
      <c r="C31" s="45"/>
      <c r="D31" s="45"/>
    </row>
    <row r="32" spans="1:4" s="1" customFormat="1" ht="14.25">
      <c r="A32" s="26" t="s">
        <v>4</v>
      </c>
      <c r="B32" s="15" t="s">
        <v>9</v>
      </c>
      <c r="C32" s="44">
        <f>SUM(C33:C36)</f>
        <v>18896009793</v>
      </c>
      <c r="D32" s="44">
        <f>SUM(D33:D36)</f>
        <v>25742634552</v>
      </c>
    </row>
    <row r="33" spans="1:4" ht="15">
      <c r="A33" s="27">
        <v>1</v>
      </c>
      <c r="B33" s="16" t="s">
        <v>77</v>
      </c>
      <c r="C33" s="45">
        <v>6396763444</v>
      </c>
      <c r="D33" s="45">
        <v>7976081821</v>
      </c>
    </row>
    <row r="34" spans="1:4" ht="15">
      <c r="A34" s="27">
        <v>2</v>
      </c>
      <c r="B34" s="16" t="s">
        <v>78</v>
      </c>
      <c r="C34" s="45">
        <v>12406970098</v>
      </c>
      <c r="D34" s="45">
        <v>13312162912</v>
      </c>
    </row>
    <row r="35" spans="1:4" ht="18.75" customHeight="1">
      <c r="A35" s="27">
        <v>3</v>
      </c>
      <c r="B35" s="16" t="s">
        <v>79</v>
      </c>
      <c r="C35" s="45">
        <v>92276251</v>
      </c>
      <c r="D35" s="45">
        <v>4454389819</v>
      </c>
    </row>
    <row r="36" spans="1:4" ht="15">
      <c r="A36" s="27">
        <v>4</v>
      </c>
      <c r="B36" s="16" t="s">
        <v>9</v>
      </c>
      <c r="C36" s="45"/>
      <c r="D36" s="45"/>
    </row>
    <row r="37" spans="1:4" s="1" customFormat="1" ht="14.25">
      <c r="A37" s="26" t="s">
        <v>48</v>
      </c>
      <c r="B37" s="14" t="s">
        <v>62</v>
      </c>
      <c r="C37" s="44">
        <f>C38+C46+C57+C60+C65+C69</f>
        <v>1422175614289</v>
      </c>
      <c r="D37" s="44">
        <f>D38+D46+D57+D60+D65+D69</f>
        <v>1420745249362</v>
      </c>
    </row>
    <row r="38" spans="1:4" s="1" customFormat="1" ht="14.25">
      <c r="A38" s="26" t="s">
        <v>0</v>
      </c>
      <c r="B38" s="15" t="s">
        <v>26</v>
      </c>
      <c r="C38" s="44">
        <f>SUM(C39:C45)</f>
        <v>448399727682</v>
      </c>
      <c r="D38" s="44">
        <f>SUM(D39:D45)</f>
        <v>447496958282</v>
      </c>
    </row>
    <row r="39" spans="1:4" s="7" customFormat="1" ht="15">
      <c r="A39" s="27">
        <v>1</v>
      </c>
      <c r="B39" s="16" t="s">
        <v>81</v>
      </c>
      <c r="C39" s="45"/>
      <c r="D39" s="45"/>
    </row>
    <row r="40" spans="1:4" s="7" customFormat="1" ht="15">
      <c r="A40" s="27"/>
      <c r="B40" s="33" t="s">
        <v>130</v>
      </c>
      <c r="C40" s="45"/>
      <c r="D40" s="45"/>
    </row>
    <row r="41" spans="1:4" s="7" customFormat="1" ht="15">
      <c r="A41" s="27"/>
      <c r="B41" s="33" t="s">
        <v>131</v>
      </c>
      <c r="C41" s="45"/>
      <c r="D41" s="45"/>
    </row>
    <row r="42" spans="1:4" s="7" customFormat="1" ht="15">
      <c r="A42" s="27">
        <v>2</v>
      </c>
      <c r="B42" s="16" t="s">
        <v>80</v>
      </c>
      <c r="C42" s="45"/>
      <c r="D42" s="45"/>
    </row>
    <row r="43" spans="1:4" s="7" customFormat="1" ht="15">
      <c r="A43" s="27">
        <v>3</v>
      </c>
      <c r="B43" s="16" t="s">
        <v>82</v>
      </c>
      <c r="C43" s="45"/>
      <c r="D43" s="45"/>
    </row>
    <row r="44" spans="1:4" s="7" customFormat="1" ht="15">
      <c r="A44" s="27">
        <v>4</v>
      </c>
      <c r="B44" s="16" t="s">
        <v>83</v>
      </c>
      <c r="C44" s="45">
        <v>448399727682</v>
      </c>
      <c r="D44" s="45">
        <v>447496958282</v>
      </c>
    </row>
    <row r="45" spans="1:4" s="7" customFormat="1" ht="15">
      <c r="A45" s="27">
        <v>5</v>
      </c>
      <c r="B45" s="16" t="s">
        <v>84</v>
      </c>
      <c r="C45" s="45"/>
      <c r="D45" s="45"/>
    </row>
    <row r="46" spans="1:4" s="1" customFormat="1" ht="14.25">
      <c r="A46" s="26" t="s">
        <v>1</v>
      </c>
      <c r="B46" s="15" t="s">
        <v>25</v>
      </c>
      <c r="C46" s="44">
        <f>C47+C50+C53+C56</f>
        <v>729218226117</v>
      </c>
      <c r="D46" s="44">
        <f>D47+D50+D53+D56</f>
        <v>718746831807</v>
      </c>
    </row>
    <row r="47" spans="1:4" ht="15">
      <c r="A47" s="27">
        <v>1</v>
      </c>
      <c r="B47" s="16" t="s">
        <v>49</v>
      </c>
      <c r="C47" s="48">
        <f>SUM(C48:C49)</f>
        <v>208769085133</v>
      </c>
      <c r="D47" s="48">
        <f>SUM(D48:D49)</f>
        <v>247274041403</v>
      </c>
    </row>
    <row r="48" spans="1:4" ht="15">
      <c r="A48" s="27"/>
      <c r="B48" s="16" t="s">
        <v>85</v>
      </c>
      <c r="C48" s="48">
        <v>511612691263</v>
      </c>
      <c r="D48" s="48">
        <v>511324411213</v>
      </c>
    </row>
    <row r="49" spans="1:4" ht="15">
      <c r="A49" s="27"/>
      <c r="B49" s="16" t="s">
        <v>86</v>
      </c>
      <c r="C49" s="48">
        <v>-302843606130</v>
      </c>
      <c r="D49" s="48">
        <v>-264050369810</v>
      </c>
    </row>
    <row r="50" spans="1:4" ht="15">
      <c r="A50" s="27">
        <v>2</v>
      </c>
      <c r="B50" s="16" t="s">
        <v>50</v>
      </c>
      <c r="C50" s="45">
        <f>SUM(C51:C52)</f>
        <v>0</v>
      </c>
      <c r="D50" s="45">
        <f>SUM(D51:D52)</f>
        <v>0</v>
      </c>
    </row>
    <row r="51" spans="1:4" ht="15">
      <c r="A51" s="27"/>
      <c r="B51" s="16" t="s">
        <v>85</v>
      </c>
      <c r="C51" s="45"/>
      <c r="D51" s="45"/>
    </row>
    <row r="52" spans="1:4" ht="15">
      <c r="A52" s="27"/>
      <c r="B52" s="16" t="s">
        <v>88</v>
      </c>
      <c r="C52" s="45"/>
      <c r="D52" s="45"/>
    </row>
    <row r="53" spans="1:4" ht="15">
      <c r="A53" s="27">
        <v>3</v>
      </c>
      <c r="B53" s="16" t="s">
        <v>51</v>
      </c>
      <c r="C53" s="45">
        <f>SUM(C54:C55)</f>
        <v>29952462542</v>
      </c>
      <c r="D53" s="45">
        <f>SUM(D54:D55)</f>
        <v>30352557071</v>
      </c>
    </row>
    <row r="54" spans="1:4" ht="15">
      <c r="A54" s="27"/>
      <c r="B54" s="16" t="s">
        <v>85</v>
      </c>
      <c r="C54" s="45">
        <v>36403102398</v>
      </c>
      <c r="D54" s="45">
        <v>36403102398</v>
      </c>
    </row>
    <row r="55" spans="1:4" ht="15">
      <c r="A55" s="27"/>
      <c r="B55" s="16" t="s">
        <v>87</v>
      </c>
      <c r="C55" s="45">
        <v>-6450639856</v>
      </c>
      <c r="D55" s="45">
        <v>-6050545327</v>
      </c>
    </row>
    <row r="56" spans="1:4" ht="15">
      <c r="A56" s="27">
        <v>4</v>
      </c>
      <c r="B56" s="16" t="s">
        <v>52</v>
      </c>
      <c r="C56" s="45">
        <v>490496678442</v>
      </c>
      <c r="D56" s="45">
        <v>441120233333</v>
      </c>
    </row>
    <row r="57" spans="1:4" s="1" customFormat="1" ht="14.25">
      <c r="A57" s="26" t="s">
        <v>2</v>
      </c>
      <c r="B57" s="15" t="s">
        <v>29</v>
      </c>
      <c r="C57" s="49">
        <f>SUM(C58:C59)</f>
        <v>19919791797</v>
      </c>
      <c r="D57" s="49">
        <f>SUM(D58:D59)</f>
        <v>22305815446</v>
      </c>
    </row>
    <row r="58" spans="1:4" ht="15">
      <c r="A58" s="27"/>
      <c r="B58" s="16" t="s">
        <v>85</v>
      </c>
      <c r="C58" s="48">
        <v>24928956536</v>
      </c>
      <c r="D58" s="48">
        <v>28068170536</v>
      </c>
    </row>
    <row r="59" spans="1:4" ht="15">
      <c r="A59" s="27"/>
      <c r="B59" s="16" t="s">
        <v>89</v>
      </c>
      <c r="C59" s="48">
        <v>-5009164739</v>
      </c>
      <c r="D59" s="48">
        <v>-5762355090</v>
      </c>
    </row>
    <row r="60" spans="1:4" s="1" customFormat="1" ht="14.25">
      <c r="A60" s="26" t="s">
        <v>3</v>
      </c>
      <c r="B60" s="15" t="s">
        <v>11</v>
      </c>
      <c r="C60" s="44">
        <f>C61+C62+C63+C64</f>
        <v>175362998169</v>
      </c>
      <c r="D60" s="44">
        <f>D61+D62+D63+D64</f>
        <v>176821953817</v>
      </c>
    </row>
    <row r="61" spans="1:4" s="8" customFormat="1" ht="15">
      <c r="A61" s="28">
        <v>1</v>
      </c>
      <c r="B61" s="17" t="s">
        <v>90</v>
      </c>
      <c r="C61" s="45"/>
      <c r="D61" s="45"/>
    </row>
    <row r="62" spans="1:4" s="8" customFormat="1" ht="15">
      <c r="A62" s="28">
        <v>2</v>
      </c>
      <c r="B62" s="17" t="s">
        <v>91</v>
      </c>
      <c r="C62" s="45">
        <v>45124061669</v>
      </c>
      <c r="D62" s="45">
        <v>46583017317</v>
      </c>
    </row>
    <row r="63" spans="1:4" ht="15">
      <c r="A63" s="27">
        <v>3</v>
      </c>
      <c r="B63" s="16" t="s">
        <v>92</v>
      </c>
      <c r="C63" s="45">
        <v>130238936500</v>
      </c>
      <c r="D63" s="45">
        <v>130238936500</v>
      </c>
    </row>
    <row r="64" spans="1:4" ht="15">
      <c r="A64" s="27">
        <v>4</v>
      </c>
      <c r="B64" s="17" t="s">
        <v>93</v>
      </c>
      <c r="C64" s="45"/>
      <c r="D64" s="45"/>
    </row>
    <row r="65" spans="1:4" s="1" customFormat="1" ht="14.25">
      <c r="A65" s="26" t="s">
        <v>4</v>
      </c>
      <c r="B65" s="15" t="s">
        <v>10</v>
      </c>
      <c r="C65" s="44">
        <f>SUM(C66:C68)</f>
        <v>48539264162</v>
      </c>
      <c r="D65" s="44">
        <f>SUM(D66:D68)</f>
        <v>54571210342</v>
      </c>
    </row>
    <row r="66" spans="1:4" ht="15">
      <c r="A66" s="27">
        <v>1</v>
      </c>
      <c r="B66" s="16" t="s">
        <v>94</v>
      </c>
      <c r="C66" s="45">
        <v>46373122726</v>
      </c>
      <c r="D66" s="45">
        <v>52405068906</v>
      </c>
    </row>
    <row r="67" spans="1:4" ht="15">
      <c r="A67" s="27">
        <v>2</v>
      </c>
      <c r="B67" s="16" t="s">
        <v>95</v>
      </c>
      <c r="C67" s="45">
        <v>2166141436</v>
      </c>
      <c r="D67" s="45">
        <v>2166141436</v>
      </c>
    </row>
    <row r="68" spans="1:4" ht="15">
      <c r="A68" s="27">
        <v>3</v>
      </c>
      <c r="B68" s="16" t="s">
        <v>96</v>
      </c>
      <c r="C68" s="45"/>
      <c r="D68" s="45"/>
    </row>
    <row r="69" spans="1:4" s="1" customFormat="1" ht="14.25">
      <c r="A69" s="26" t="s">
        <v>63</v>
      </c>
      <c r="B69" s="15" t="s">
        <v>42</v>
      </c>
      <c r="C69" s="46">
        <v>735606362</v>
      </c>
      <c r="D69" s="46">
        <v>802479668</v>
      </c>
    </row>
    <row r="70" spans="1:4" s="9" customFormat="1" ht="14.25">
      <c r="A70" s="29"/>
      <c r="B70" s="18" t="s">
        <v>12</v>
      </c>
      <c r="C70" s="44">
        <f>C12+C37</f>
        <v>2325096251077</v>
      </c>
      <c r="D70" s="44">
        <f>D12+D37</f>
        <v>2335177329393</v>
      </c>
    </row>
    <row r="71" spans="1:4" s="9" customFormat="1" ht="27" customHeight="1">
      <c r="A71" s="41" t="s">
        <v>53</v>
      </c>
      <c r="B71" s="41"/>
      <c r="C71" s="41"/>
      <c r="D71" s="41"/>
    </row>
    <row r="72" spans="1:4" s="1" customFormat="1" ht="14.25">
      <c r="A72" s="26" t="s">
        <v>47</v>
      </c>
      <c r="B72" s="19" t="s">
        <v>64</v>
      </c>
      <c r="C72" s="50">
        <f>C73+C87+C98</f>
        <v>853598539715</v>
      </c>
      <c r="D72" s="50">
        <f>D73+D87+D98</f>
        <v>943468868632</v>
      </c>
    </row>
    <row r="73" spans="1:4" s="1" customFormat="1" ht="14.25">
      <c r="A73" s="26" t="s">
        <v>0</v>
      </c>
      <c r="B73" s="15" t="s">
        <v>13</v>
      </c>
      <c r="C73" s="50">
        <f>SUM(C74:C86)</f>
        <v>563299862815</v>
      </c>
      <c r="D73" s="50">
        <f>SUM(D74:D86)</f>
        <v>682886406272</v>
      </c>
    </row>
    <row r="74" spans="1:4" ht="15">
      <c r="A74" s="27">
        <v>1</v>
      </c>
      <c r="B74" s="16" t="s">
        <v>97</v>
      </c>
      <c r="C74" s="51"/>
      <c r="D74" s="51"/>
    </row>
    <row r="75" spans="1:7" ht="15.75">
      <c r="A75" s="27">
        <v>2</v>
      </c>
      <c r="B75" s="16" t="s">
        <v>98</v>
      </c>
      <c r="C75" s="51">
        <v>273004041207</v>
      </c>
      <c r="D75" s="51">
        <v>314100052741</v>
      </c>
      <c r="G75" s="31"/>
    </row>
    <row r="76" spans="1:4" ht="15">
      <c r="A76" s="27">
        <v>3</v>
      </c>
      <c r="B76" s="16" t="s">
        <v>106</v>
      </c>
      <c r="C76" s="51">
        <v>1197158211</v>
      </c>
      <c r="D76" s="51">
        <v>2146508425</v>
      </c>
    </row>
    <row r="77" spans="1:4" ht="15">
      <c r="A77" s="27">
        <v>4</v>
      </c>
      <c r="B77" s="16" t="s">
        <v>105</v>
      </c>
      <c r="C77" s="51">
        <v>12604216266</v>
      </c>
      <c r="D77" s="51">
        <v>13238869440</v>
      </c>
    </row>
    <row r="78" spans="1:4" ht="15">
      <c r="A78" s="27">
        <v>5</v>
      </c>
      <c r="B78" s="16" t="s">
        <v>100</v>
      </c>
      <c r="C78" s="51">
        <v>52352491201</v>
      </c>
      <c r="D78" s="51">
        <v>111510247156</v>
      </c>
    </row>
    <row r="79" spans="1:4" ht="15">
      <c r="A79" s="27">
        <v>6</v>
      </c>
      <c r="B79" s="16" t="s">
        <v>101</v>
      </c>
      <c r="C79" s="51">
        <v>6822558263</v>
      </c>
      <c r="D79" s="51">
        <v>1886809745</v>
      </c>
    </row>
    <row r="80" spans="1:4" ht="15">
      <c r="A80" s="27">
        <v>7</v>
      </c>
      <c r="B80" s="16" t="s">
        <v>99</v>
      </c>
      <c r="C80" s="51"/>
      <c r="D80" s="51"/>
    </row>
    <row r="81" spans="1:4" ht="15">
      <c r="A81" s="27">
        <v>8</v>
      </c>
      <c r="B81" s="16" t="s">
        <v>102</v>
      </c>
      <c r="C81" s="51"/>
      <c r="D81" s="51"/>
    </row>
    <row r="82" spans="1:4" ht="15">
      <c r="A82" s="27"/>
      <c r="B82" s="33" t="s">
        <v>132</v>
      </c>
      <c r="C82" s="51">
        <v>2680048288</v>
      </c>
      <c r="D82" s="51">
        <v>2672924729</v>
      </c>
    </row>
    <row r="83" spans="1:4" ht="15">
      <c r="A83" s="27">
        <v>9</v>
      </c>
      <c r="B83" s="16" t="s">
        <v>104</v>
      </c>
      <c r="C83" s="51">
        <v>33616082063</v>
      </c>
      <c r="D83" s="51">
        <v>67171666444</v>
      </c>
    </row>
    <row r="84" spans="1:4" ht="15">
      <c r="A84" s="27">
        <v>10</v>
      </c>
      <c r="B84" s="16" t="s">
        <v>107</v>
      </c>
      <c r="C84" s="51"/>
      <c r="D84" s="51"/>
    </row>
    <row r="85" spans="1:4" ht="15">
      <c r="A85" s="27"/>
      <c r="B85" s="33" t="s">
        <v>133</v>
      </c>
      <c r="C85" s="51">
        <v>160461061347</v>
      </c>
      <c r="D85" s="51">
        <v>118922825581</v>
      </c>
    </row>
    <row r="86" spans="1:4" ht="15">
      <c r="A86" s="27">
        <v>11</v>
      </c>
      <c r="B86" s="16" t="s">
        <v>60</v>
      </c>
      <c r="C86" s="51">
        <v>20562205969</v>
      </c>
      <c r="D86" s="51">
        <v>51236502011</v>
      </c>
    </row>
    <row r="87" spans="1:4" s="10" customFormat="1" ht="14.25">
      <c r="A87" s="26" t="s">
        <v>1</v>
      </c>
      <c r="B87" s="15" t="s">
        <v>14</v>
      </c>
      <c r="C87" s="50">
        <f>SUM(C88:C97)</f>
        <v>290298676900</v>
      </c>
      <c r="D87" s="50">
        <f>SUM(D88:D97)</f>
        <v>260582462360</v>
      </c>
    </row>
    <row r="88" spans="1:4" ht="15">
      <c r="A88" s="27">
        <v>1</v>
      </c>
      <c r="B88" s="16" t="s">
        <v>114</v>
      </c>
      <c r="C88" s="51"/>
      <c r="D88" s="51"/>
    </row>
    <row r="89" spans="1:4" ht="15">
      <c r="A89" s="27"/>
      <c r="B89" s="33" t="s">
        <v>134</v>
      </c>
      <c r="C89" s="51"/>
      <c r="D89" s="51"/>
    </row>
    <row r="90" spans="1:4" ht="15">
      <c r="A90" s="27">
        <v>2</v>
      </c>
      <c r="B90" s="16" t="s">
        <v>111</v>
      </c>
      <c r="C90" s="51"/>
      <c r="D90" s="51"/>
    </row>
    <row r="91" spans="1:4" ht="15">
      <c r="A91" s="27">
        <v>3</v>
      </c>
      <c r="B91" s="16" t="s">
        <v>113</v>
      </c>
      <c r="C91" s="51">
        <v>348962000</v>
      </c>
      <c r="D91" s="51">
        <v>348962000</v>
      </c>
    </row>
    <row r="92" spans="1:4" ht="15">
      <c r="A92" s="27">
        <v>4</v>
      </c>
      <c r="B92" s="16" t="s">
        <v>108</v>
      </c>
      <c r="C92" s="51">
        <v>289949714900</v>
      </c>
      <c r="D92" s="51">
        <v>260233500360</v>
      </c>
    </row>
    <row r="93" spans="1:4" ht="15">
      <c r="A93" s="27">
        <v>5</v>
      </c>
      <c r="B93" s="16" t="s">
        <v>110</v>
      </c>
      <c r="C93" s="51"/>
      <c r="D93" s="51"/>
    </row>
    <row r="94" spans="1:4" ht="15">
      <c r="A94" s="27">
        <v>6</v>
      </c>
      <c r="B94" s="16" t="s">
        <v>109</v>
      </c>
      <c r="C94" s="51"/>
      <c r="D94" s="51"/>
    </row>
    <row r="95" spans="1:4" ht="15">
      <c r="A95" s="27">
        <v>7</v>
      </c>
      <c r="B95" s="16" t="s">
        <v>112</v>
      </c>
      <c r="C95" s="51"/>
      <c r="D95" s="51"/>
    </row>
    <row r="96" spans="1:4" ht="15">
      <c r="A96" s="27">
        <v>8</v>
      </c>
      <c r="B96" s="16" t="s">
        <v>124</v>
      </c>
      <c r="C96" s="51"/>
      <c r="D96" s="51"/>
    </row>
    <row r="97" spans="1:4" ht="15">
      <c r="A97" s="27">
        <v>9</v>
      </c>
      <c r="B97" s="16" t="s">
        <v>123</v>
      </c>
      <c r="C97" s="51"/>
      <c r="D97" s="51"/>
    </row>
    <row r="98" spans="1:4" s="1" customFormat="1" ht="14.25">
      <c r="A98" s="26" t="s">
        <v>2</v>
      </c>
      <c r="B98" s="15" t="s">
        <v>10</v>
      </c>
      <c r="C98" s="52"/>
      <c r="D98" s="52"/>
    </row>
    <row r="99" spans="1:4" s="1" customFormat="1" ht="14.25">
      <c r="A99" s="26" t="s">
        <v>48</v>
      </c>
      <c r="B99" s="15" t="s">
        <v>65</v>
      </c>
      <c r="C99" s="50">
        <f>C100+C113</f>
        <v>1471497711362</v>
      </c>
      <c r="D99" s="50">
        <f>D100+D113</f>
        <v>1391708460761</v>
      </c>
    </row>
    <row r="100" spans="1:4" s="1" customFormat="1" ht="14.25">
      <c r="A100" s="26" t="s">
        <v>0</v>
      </c>
      <c r="B100" s="15" t="s">
        <v>27</v>
      </c>
      <c r="C100" s="50">
        <f>SUM(C101:C112)</f>
        <v>1471497711362</v>
      </c>
      <c r="D100" s="50">
        <f>SUM(D101:D112)</f>
        <v>1391708460761</v>
      </c>
    </row>
    <row r="101" spans="1:4" ht="15">
      <c r="A101" s="27">
        <v>1</v>
      </c>
      <c r="B101" s="16" t="s">
        <v>55</v>
      </c>
      <c r="C101" s="51">
        <v>1315000000000</v>
      </c>
      <c r="D101" s="51">
        <v>1202352122804</v>
      </c>
    </row>
    <row r="102" spans="1:4" ht="15">
      <c r="A102" s="27">
        <v>2</v>
      </c>
      <c r="B102" s="16" t="s">
        <v>56</v>
      </c>
      <c r="C102" s="51"/>
      <c r="D102" s="51"/>
    </row>
    <row r="103" spans="1:4" ht="15">
      <c r="A103" s="27">
        <v>3</v>
      </c>
      <c r="B103" s="16" t="s">
        <v>115</v>
      </c>
      <c r="C103" s="51"/>
      <c r="D103" s="51"/>
    </row>
    <row r="104" spans="1:4" ht="15">
      <c r="A104" s="27">
        <v>4</v>
      </c>
      <c r="B104" s="16" t="s">
        <v>57</v>
      </c>
      <c r="C104" s="53"/>
      <c r="D104" s="53"/>
    </row>
    <row r="105" spans="1:4" ht="15">
      <c r="A105" s="27">
        <v>5</v>
      </c>
      <c r="B105" s="16" t="s">
        <v>116</v>
      </c>
      <c r="C105" s="51"/>
      <c r="D105" s="51">
        <v>110919770785</v>
      </c>
    </row>
    <row r="106" spans="1:4" ht="15">
      <c r="A106" s="27">
        <v>6</v>
      </c>
      <c r="B106" s="16" t="s">
        <v>58</v>
      </c>
      <c r="C106" s="51"/>
      <c r="D106" s="51">
        <v>-2071706196</v>
      </c>
    </row>
    <row r="107" spans="1:4" ht="15">
      <c r="A107" s="27">
        <v>7</v>
      </c>
      <c r="B107" s="16" t="s">
        <v>117</v>
      </c>
      <c r="C107" s="51"/>
      <c r="D107" s="51"/>
    </row>
    <row r="108" spans="1:4" ht="15">
      <c r="A108" s="27">
        <v>8</v>
      </c>
      <c r="B108" s="16" t="s">
        <v>118</v>
      </c>
      <c r="C108" s="51"/>
      <c r="D108" s="51"/>
    </row>
    <row r="109" spans="1:4" ht="15">
      <c r="A109" s="27">
        <v>9</v>
      </c>
      <c r="B109" s="16" t="s">
        <v>119</v>
      </c>
      <c r="C109" s="51"/>
      <c r="D109" s="51"/>
    </row>
    <row r="110" spans="1:4" ht="15">
      <c r="A110" s="27">
        <v>10</v>
      </c>
      <c r="B110" s="16" t="s">
        <v>59</v>
      </c>
      <c r="C110" s="51">
        <v>82685503712</v>
      </c>
      <c r="D110" s="51">
        <v>3452327607</v>
      </c>
    </row>
    <row r="111" spans="1:4" ht="15">
      <c r="A111" s="27"/>
      <c r="B111" s="33" t="s">
        <v>137</v>
      </c>
      <c r="C111" s="51">
        <v>73812207650</v>
      </c>
      <c r="D111" s="51">
        <v>77055945761</v>
      </c>
    </row>
    <row r="112" spans="1:4" ht="15">
      <c r="A112" s="27">
        <v>11</v>
      </c>
      <c r="B112" s="16" t="s">
        <v>120</v>
      </c>
      <c r="C112" s="51"/>
      <c r="D112" s="51"/>
    </row>
    <row r="113" spans="1:4" s="1" customFormat="1" ht="14.25">
      <c r="A113" s="26" t="s">
        <v>1</v>
      </c>
      <c r="B113" s="15" t="s">
        <v>28</v>
      </c>
      <c r="C113" s="50">
        <f>SUM(C114:C115)</f>
        <v>0</v>
      </c>
      <c r="D113" s="50">
        <f>SUM(D114:D115)</f>
        <v>0</v>
      </c>
    </row>
    <row r="114" spans="1:4" ht="15">
      <c r="A114" s="27">
        <v>1</v>
      </c>
      <c r="B114" s="16" t="s">
        <v>121</v>
      </c>
      <c r="C114" s="51"/>
      <c r="D114" s="51"/>
    </row>
    <row r="115" spans="1:4" ht="15">
      <c r="A115" s="27">
        <v>2</v>
      </c>
      <c r="B115" s="16" t="s">
        <v>122</v>
      </c>
      <c r="C115" s="51"/>
      <c r="D115" s="51"/>
    </row>
    <row r="116" spans="1:4" ht="15">
      <c r="A116" s="26" t="s">
        <v>54</v>
      </c>
      <c r="B116" s="15" t="s">
        <v>66</v>
      </c>
      <c r="C116" s="51"/>
      <c r="D116" s="51"/>
    </row>
    <row r="117" spans="1:4" s="9" customFormat="1" ht="14.25">
      <c r="A117" s="29"/>
      <c r="B117" s="18" t="s">
        <v>19</v>
      </c>
      <c r="C117" s="50">
        <f>C72+C99+C116</f>
        <v>2325096251077</v>
      </c>
      <c r="D117" s="50">
        <f>D72+D99+D116</f>
        <v>2335177329393</v>
      </c>
    </row>
    <row r="121" spans="1:4" ht="15.75">
      <c r="A121" s="35" t="s">
        <v>142</v>
      </c>
      <c r="B121" s="35"/>
      <c r="C121" s="35"/>
      <c r="D121" s="35"/>
    </row>
    <row r="122" spans="1:4" ht="15">
      <c r="A122" s="36"/>
      <c r="B122" s="36"/>
      <c r="C122" s="36"/>
      <c r="D122" s="36"/>
    </row>
    <row r="123" spans="1:4" ht="15">
      <c r="A123" s="11"/>
      <c r="B123" s="11"/>
      <c r="C123" s="54"/>
      <c r="D123" s="54"/>
    </row>
    <row r="124" spans="1:4" ht="15.75">
      <c r="A124" s="12" t="s">
        <v>5</v>
      </c>
      <c r="B124" s="23" t="s">
        <v>20</v>
      </c>
      <c r="C124" s="55" t="s">
        <v>143</v>
      </c>
      <c r="D124" s="55" t="s">
        <v>144</v>
      </c>
    </row>
    <row r="125" spans="1:4" s="1" customFormat="1" ht="14.25">
      <c r="A125" s="30">
        <v>1</v>
      </c>
      <c r="B125" s="20" t="s">
        <v>30</v>
      </c>
      <c r="C125" s="51">
        <v>997449504465</v>
      </c>
      <c r="D125" s="51"/>
    </row>
    <row r="126" spans="1:4" ht="15">
      <c r="A126" s="30">
        <v>2</v>
      </c>
      <c r="B126" s="20" t="s">
        <v>15</v>
      </c>
      <c r="C126" s="51">
        <v>9365554</v>
      </c>
      <c r="D126" s="51"/>
    </row>
    <row r="127" spans="1:4" s="1" customFormat="1" ht="14.25">
      <c r="A127" s="30">
        <v>3</v>
      </c>
      <c r="B127" s="21" t="s">
        <v>31</v>
      </c>
      <c r="C127" s="50">
        <f>C125-C126</f>
        <v>997440138911</v>
      </c>
      <c r="D127" s="50"/>
    </row>
    <row r="128" spans="1:4" ht="15">
      <c r="A128" s="30">
        <v>4</v>
      </c>
      <c r="B128" s="20" t="s">
        <v>32</v>
      </c>
      <c r="C128" s="51">
        <v>649303077880</v>
      </c>
      <c r="D128" s="51"/>
    </row>
    <row r="129" spans="1:4" ht="15">
      <c r="A129" s="30">
        <v>5</v>
      </c>
      <c r="B129" s="20" t="s">
        <v>33</v>
      </c>
      <c r="C129" s="50">
        <f>C127-C128</f>
        <v>348137061031</v>
      </c>
      <c r="D129" s="50"/>
    </row>
    <row r="130" spans="1:4" ht="15">
      <c r="A130" s="30">
        <v>6</v>
      </c>
      <c r="B130" s="21" t="s">
        <v>34</v>
      </c>
      <c r="C130" s="51">
        <v>34640902372</v>
      </c>
      <c r="D130" s="51"/>
    </row>
    <row r="131" spans="1:4" ht="15">
      <c r="A131" s="30">
        <v>7</v>
      </c>
      <c r="B131" s="20" t="s">
        <v>35</v>
      </c>
      <c r="C131" s="56">
        <v>12745294936</v>
      </c>
      <c r="D131" s="56"/>
    </row>
    <row r="132" spans="1:4" ht="15">
      <c r="A132" s="30"/>
      <c r="B132" s="22" t="s">
        <v>67</v>
      </c>
      <c r="C132" s="56">
        <v>776313585</v>
      </c>
      <c r="D132" s="56"/>
    </row>
    <row r="133" spans="1:4" ht="15">
      <c r="A133" s="30">
        <v>8</v>
      </c>
      <c r="B133" s="20" t="s">
        <v>21</v>
      </c>
      <c r="C133" s="51">
        <v>194784337645</v>
      </c>
      <c r="D133" s="51"/>
    </row>
    <row r="134" spans="1:4" ht="15">
      <c r="A134" s="30">
        <v>9</v>
      </c>
      <c r="B134" s="20" t="s">
        <v>36</v>
      </c>
      <c r="C134" s="51">
        <v>89108535101</v>
      </c>
      <c r="D134" s="51"/>
    </row>
    <row r="135" spans="1:4" ht="15">
      <c r="A135" s="30">
        <v>10</v>
      </c>
      <c r="B135" s="20" t="s">
        <v>37</v>
      </c>
      <c r="C135" s="50">
        <f>C129+C130-C131-C133-C134</f>
        <v>86139795721</v>
      </c>
      <c r="D135" s="50"/>
    </row>
    <row r="136" spans="1:4" ht="15">
      <c r="A136" s="30">
        <v>11</v>
      </c>
      <c r="B136" s="20" t="s">
        <v>16</v>
      </c>
      <c r="C136" s="51">
        <v>10347391140</v>
      </c>
      <c r="D136" s="51"/>
    </row>
    <row r="137" spans="1:4" ht="15">
      <c r="A137" s="30">
        <v>12</v>
      </c>
      <c r="B137" s="20" t="s">
        <v>17</v>
      </c>
      <c r="C137" s="51">
        <v>2904911995</v>
      </c>
      <c r="D137" s="51"/>
    </row>
    <row r="138" spans="1:4" ht="15">
      <c r="A138" s="30">
        <v>13</v>
      </c>
      <c r="B138" s="20" t="s">
        <v>38</v>
      </c>
      <c r="C138" s="50">
        <f>C136-C137</f>
        <v>7442479145</v>
      </c>
      <c r="D138" s="50"/>
    </row>
    <row r="139" spans="1:4" s="1" customFormat="1" ht="14.25">
      <c r="A139" s="30">
        <v>14</v>
      </c>
      <c r="B139" s="20" t="s">
        <v>44</v>
      </c>
      <c r="C139" s="51">
        <v>-302023660</v>
      </c>
      <c r="D139" s="51"/>
    </row>
    <row r="140" spans="1:4" s="1" customFormat="1" ht="14.25">
      <c r="A140" s="30">
        <v>15</v>
      </c>
      <c r="B140" s="20" t="s">
        <v>39</v>
      </c>
      <c r="C140" s="50">
        <f>C135+C138+C139</f>
        <v>93280251206</v>
      </c>
      <c r="D140" s="50"/>
    </row>
    <row r="141" spans="1:4" s="1" customFormat="1" ht="14.25">
      <c r="A141" s="30">
        <v>16</v>
      </c>
      <c r="B141" s="20" t="s">
        <v>41</v>
      </c>
      <c r="C141" s="51"/>
      <c r="D141" s="51"/>
    </row>
    <row r="142" spans="1:4" ht="15">
      <c r="A142" s="30">
        <v>17</v>
      </c>
      <c r="B142" s="20" t="s">
        <v>18</v>
      </c>
      <c r="C142" s="51">
        <v>17213740702</v>
      </c>
      <c r="D142" s="51"/>
    </row>
    <row r="143" spans="1:4" ht="15">
      <c r="A143" s="30">
        <v>18</v>
      </c>
      <c r="B143" s="20" t="s">
        <v>125</v>
      </c>
      <c r="C143" s="51"/>
      <c r="D143" s="51"/>
    </row>
    <row r="144" spans="1:4" ht="15">
      <c r="A144" s="30">
        <v>19</v>
      </c>
      <c r="B144" s="20" t="s">
        <v>40</v>
      </c>
      <c r="C144" s="50">
        <f>C140-C141-C142+C143</f>
        <v>76066510504</v>
      </c>
      <c r="D144" s="50"/>
    </row>
    <row r="145" spans="1:4" ht="15">
      <c r="A145" s="30"/>
      <c r="B145" s="33" t="s">
        <v>135</v>
      </c>
      <c r="C145" s="50">
        <v>79310248615</v>
      </c>
      <c r="D145" s="50"/>
    </row>
    <row r="146" spans="1:4" ht="15">
      <c r="A146" s="30"/>
      <c r="B146" s="33" t="s">
        <v>136</v>
      </c>
      <c r="C146" s="50">
        <f>C144-C145</f>
        <v>-3243738111</v>
      </c>
      <c r="D146" s="50"/>
    </row>
    <row r="147" spans="1:4" ht="15">
      <c r="A147" s="30">
        <v>20</v>
      </c>
      <c r="B147" s="20" t="s">
        <v>22</v>
      </c>
      <c r="C147" s="51">
        <v>539</v>
      </c>
      <c r="D147" s="51"/>
    </row>
    <row r="148" spans="1:4" ht="15">
      <c r="A148" s="30">
        <v>21</v>
      </c>
      <c r="B148" s="20" t="s">
        <v>23</v>
      </c>
      <c r="C148" s="51"/>
      <c r="D148" s="51"/>
    </row>
  </sheetData>
  <sheetProtection/>
  <mergeCells count="10">
    <mergeCell ref="A2:D2"/>
    <mergeCell ref="A121:D121"/>
    <mergeCell ref="A122:D122"/>
    <mergeCell ref="A5:D5"/>
    <mergeCell ref="A9:D9"/>
    <mergeCell ref="A7:D7"/>
    <mergeCell ref="A8:D8"/>
    <mergeCell ref="A11:D11"/>
    <mergeCell ref="A71:D71"/>
    <mergeCell ref="A3:D3"/>
  </mergeCells>
  <printOptions/>
  <pageMargins left="0.56" right="0.24" top="0.31" bottom="0.41" header="0.36" footer="0.41"/>
  <pageSetup horizontalDpi="600" verticalDpi="600" orientation="portrait" paperSize="9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lythanhyen</cp:lastModifiedBy>
  <cp:lastPrinted>2010-07-26T11:20:42Z</cp:lastPrinted>
  <dcterms:created xsi:type="dcterms:W3CDTF">2005-10-26T02:01:21Z</dcterms:created>
  <dcterms:modified xsi:type="dcterms:W3CDTF">2016-01-19T08:25:49Z</dcterms:modified>
  <cp:category/>
  <cp:version/>
  <cp:contentType/>
  <cp:contentStatus/>
</cp:coreProperties>
</file>